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Q:\_Media\SarahIl\"/>
    </mc:Choice>
  </mc:AlternateContent>
  <xr:revisionPtr revIDLastSave="0" documentId="8_{818567A4-1857-45AF-9EA5-9E9E310277E8}" xr6:coauthVersionLast="45" xr6:coauthVersionMax="45" xr10:uidLastSave="{00000000-0000-0000-0000-000000000000}"/>
  <bookViews>
    <workbookView xWindow="-120" yWindow="-120" windowWidth="25440" windowHeight="15390" xr2:uid="{00000000-000D-0000-FFFF-FFFF00000000}"/>
  </bookViews>
  <sheets>
    <sheet name="Data tabl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55" i="1" l="1"/>
  <c r="H55" i="1"/>
  <c r="I54" i="1"/>
  <c r="H54" i="1"/>
  <c r="I53" i="1"/>
  <c r="H53" i="1"/>
  <c r="I52" i="1"/>
  <c r="H52" i="1"/>
  <c r="I51" i="1"/>
  <c r="H51" i="1"/>
  <c r="I50" i="1"/>
  <c r="H50" i="1"/>
  <c r="I49" i="1"/>
  <c r="H49" i="1"/>
  <c r="I48" i="1"/>
  <c r="H48" i="1"/>
  <c r="I47" i="1"/>
  <c r="H47" i="1"/>
  <c r="I46" i="1"/>
  <c r="H46" i="1"/>
  <c r="I45" i="1"/>
  <c r="H45" i="1"/>
  <c r="I44" i="1"/>
  <c r="H44" i="1"/>
  <c r="J37" i="1"/>
  <c r="H37" i="1"/>
  <c r="F37" i="1"/>
  <c r="J36" i="1"/>
  <c r="H36" i="1"/>
  <c r="F36" i="1"/>
  <c r="J35" i="1"/>
  <c r="H35" i="1"/>
  <c r="F35" i="1"/>
  <c r="J34" i="1"/>
  <c r="H34" i="1"/>
  <c r="F34" i="1"/>
  <c r="J33" i="1"/>
  <c r="H33" i="1"/>
  <c r="F33" i="1"/>
  <c r="J32" i="1"/>
  <c r="H32" i="1"/>
  <c r="F32" i="1"/>
  <c r="J31" i="1"/>
  <c r="H31" i="1"/>
  <c r="F31" i="1"/>
  <c r="J30" i="1"/>
  <c r="H30" i="1"/>
  <c r="F30" i="1"/>
  <c r="J29" i="1"/>
  <c r="H29" i="1"/>
  <c r="F29" i="1"/>
  <c r="J28" i="1"/>
  <c r="H28" i="1"/>
  <c r="F28" i="1"/>
  <c r="J27" i="1"/>
  <c r="H27" i="1"/>
  <c r="F27" i="1"/>
  <c r="J26" i="1"/>
  <c r="H26" i="1"/>
  <c r="F26" i="1"/>
</calcChain>
</file>

<file path=xl/sharedStrings.xml><?xml version="1.0" encoding="utf-8"?>
<sst xmlns="http://schemas.openxmlformats.org/spreadsheetml/2006/main" count="125" uniqueCount="69">
  <si>
    <t>Size Class</t>
  </si>
  <si>
    <t>&gt; 0.4 - 5 Ha</t>
  </si>
  <si>
    <t>&gt; 5 - 25 Ha</t>
  </si>
  <si>
    <t>&gt; 25 - 50 Ha</t>
  </si>
  <si>
    <t>&gt; 50 - 100 Ha</t>
  </si>
  <si>
    <t>&gt; 100 - 1000 Ha</t>
  </si>
  <si>
    <t xml:space="preserve"> &gt; 1000 - 10000 Ha</t>
  </si>
  <si>
    <t>&gt; 10000 Ha</t>
  </si>
  <si>
    <t>Hamilton City</t>
  </si>
  <si>
    <t>Hauraki District</t>
  </si>
  <si>
    <t>Matamata-Piako District</t>
  </si>
  <si>
    <t>Otorohanga District</t>
  </si>
  <si>
    <t>Rotorua District</t>
  </si>
  <si>
    <t>South Waikato District</t>
  </si>
  <si>
    <t>Taupo District</t>
  </si>
  <si>
    <t>Thames-Coromandel District</t>
  </si>
  <si>
    <t>Waikato District</t>
  </si>
  <si>
    <t>Waipa District</t>
  </si>
  <si>
    <t>Waitomo District</t>
  </si>
  <si>
    <t>Waikato Region</t>
  </si>
  <si>
    <t>% Interior</t>
  </si>
  <si>
    <t>Total area of IF&lt;25 ha patches</t>
  </si>
  <si>
    <t>% total IF that is small patches</t>
  </si>
  <si>
    <t>IF_number of patches</t>
  </si>
  <si>
    <t>IF_Total AREA_ha</t>
  </si>
  <si>
    <t>Interior Forest_60M_ha</t>
  </si>
  <si>
    <t>http://www.lcdb.scinfo.org.nz/about-lcdb</t>
  </si>
  <si>
    <t>Historic (around 1840): Regional Indigenous Vegetation Inventory (1840):</t>
  </si>
  <si>
    <t xml:space="preserve">Leathwick, J. Clarkson, B. and Whaley, P. 1995: Vegetation of the Waikato Region: Current and Historic Perspectives. Landcare Research Contract Report LC9596/022. Landcare Research, Hamilton. </t>
  </si>
  <si>
    <t>Indigenous Forest Fragmentation Data</t>
  </si>
  <si>
    <t>Source data for indicator graphs</t>
  </si>
  <si>
    <t>IF = Indigenous forest</t>
  </si>
  <si>
    <t>Local authority</t>
  </si>
  <si>
    <t>1. CHANGE SINCE 1840</t>
  </si>
  <si>
    <t>3b. Percent of native forest area that is in small (&lt;25 ha) patches: 1996-2012</t>
  </si>
  <si>
    <t>3a. Average forest fragment size in the Waikato Region and districts in hectares (excluding patches less than 0.4 ha) (Graph 2)</t>
  </si>
  <si>
    <t>3. TIMESERIES DATA BY LOCAL AUTHORITY</t>
  </si>
  <si>
    <t>3c. Mean distance (m) from Indigenous Forest patches greater than 0.4 Ha and &lt; 25 ha to the nearest neighbour Indigenous Forest patch &gt; 25 ha: 1996-2012 (Graph 3)</t>
  </si>
  <si>
    <t>3d. Percent of ALL native forest area that is in small (&lt;25 ha), very isolated patches (&gt; 500 m from the nearest larger native forest patch): 1996-2012 (Graph 4)</t>
  </si>
  <si>
    <t>2. CURRENT (2018) STATE</t>
  </si>
  <si>
    <t>Change since 1996</t>
  </si>
  <si>
    <t>Change since 2012</t>
  </si>
  <si>
    <t>Number of patches &lt; 25 ha</t>
  </si>
  <si>
    <t>% of patches that are &lt;25 ha</t>
  </si>
  <si>
    <t>Change in forest patch size in the Waikato Region 1840-2018 (Graph 1)</t>
  </si>
  <si>
    <t>Regional average % of surrounding landscape in Indigenous forest</t>
  </si>
  <si>
    <t>Number of fragments that are touching another type of woody vegetation</t>
  </si>
  <si>
    <t>Total frag number</t>
  </si>
  <si>
    <t>Percent of fragments that are touching another type of woody vegetation</t>
  </si>
  <si>
    <t>Recent (1996, 2001, 2008, 2012, 2018): Land cover database, supplied by Landcare Research</t>
  </si>
  <si>
    <t>4a. Proportion of  landscape within 1 km radius of a small forest fragment (&lt;25 ha) that is in Indigenous Forest</t>
  </si>
  <si>
    <t>4. TIMESERIES DATA on LANDSCAPE PATTERN</t>
  </si>
  <si>
    <t>Touching Indigenous Scrub</t>
  </si>
  <si>
    <t>Touching Exotic forest (plantation)</t>
  </si>
  <si>
    <t>5a. Number of small fragments (&lt; 25 ha) that are touching another type of woody vegetation</t>
  </si>
  <si>
    <t>5b. Percent of small fragments (&lt; 25 ha) that are touching another type of woody vegetation</t>
  </si>
  <si>
    <t>None of the surrounding landscape is in Indigenous Forest</t>
  </si>
  <si>
    <t>Less than or equal to 25% is in Indigenous Forest</t>
  </si>
  <si>
    <t>Greater than 25% and less than or equal to 50%  is in Indigenous Forest</t>
  </si>
  <si>
    <t>Greater than 50% and less than or equal to 75%  is in Indigenous Forest</t>
  </si>
  <si>
    <t>Over 75% of the surrounding landscape is in Indigenous Forest</t>
  </si>
  <si>
    <t>None of the surrounding landscape is in indigenous woody vegetation</t>
  </si>
  <si>
    <t>Less than or equal to 25%  is in indigenous woody vegetation</t>
  </si>
  <si>
    <t>Over 75% of the surrounding landscape is in indigenous woody vegetation</t>
  </si>
  <si>
    <t>Greater than 25% and less than or equal to 50% is in indigenous woody vegetation</t>
  </si>
  <si>
    <t>Greater than 50% and less than or equal to 75% is in indigenous woody vegetation</t>
  </si>
  <si>
    <t>`</t>
  </si>
  <si>
    <t>Percent of fragments per landscape pattern category</t>
  </si>
  <si>
    <t>4b. Proportion of  landscape within 1 km radius of a small forest fragment (&lt;25 ha) that is in Indigenous forest and/or Indigenous scrub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</si>
</sst>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rgb="FF333333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7">
    <xf numFmtId="0" fontId="0" fillId="0" borderId="0" xfId="0"/>
    <xf numFmtId="9" fontId="0" fillId="0" borderId="1" xfId="0" applyNumberFormat="1" applyFont="1" applyBorder="1"/>
    <xf numFmtId="0" fontId="1" fillId="0" borderId="0" xfId="0" applyFont="1"/>
    <xf numFmtId="0" fontId="1" fillId="0" borderId="0" xfId="0" applyFont="1" applyBorder="1" applyAlignment="1">
      <alignment horizontal="left"/>
    </xf>
    <xf numFmtId="165" fontId="1" fillId="0" borderId="0" xfId="0" applyNumberFormat="1" applyFont="1" applyBorder="1"/>
    <xf numFmtId="0" fontId="3" fillId="0" borderId="1" xfId="0" applyFont="1" applyBorder="1" applyAlignment="1">
      <alignment horizontal="left" vertical="center" indent="1"/>
    </xf>
    <xf numFmtId="165" fontId="0" fillId="0" borderId="0" xfId="0" applyNumberFormat="1" applyFont="1"/>
    <xf numFmtId="0" fontId="3" fillId="0" borderId="1" xfId="0" applyFont="1" applyFill="1" applyBorder="1" applyAlignment="1">
      <alignment horizontal="left" vertical="center" indent="1"/>
    </xf>
    <xf numFmtId="0" fontId="0" fillId="0" borderId="0" xfId="0" applyFont="1"/>
    <xf numFmtId="0" fontId="5" fillId="0" borderId="0" xfId="0" applyFont="1"/>
    <xf numFmtId="0" fontId="5" fillId="0" borderId="0" xfId="0" applyFont="1" applyAlignment="1">
      <alignment horizontal="left" vertical="center"/>
    </xf>
    <xf numFmtId="10" fontId="0" fillId="0" borderId="0" xfId="0" applyNumberFormat="1" applyFont="1"/>
    <xf numFmtId="164" fontId="0" fillId="0" borderId="0" xfId="0" applyNumberFormat="1" applyFont="1"/>
    <xf numFmtId="0" fontId="6" fillId="0" borderId="0" xfId="1"/>
    <xf numFmtId="0" fontId="1" fillId="2" borderId="1" xfId="0" applyFont="1" applyFill="1" applyBorder="1" applyAlignment="1">
      <alignment horizontal="left"/>
    </xf>
    <xf numFmtId="1" fontId="1" fillId="2" borderId="1" xfId="0" applyNumberFormat="1" applyFont="1" applyFill="1" applyBorder="1"/>
    <xf numFmtId="0" fontId="1" fillId="2" borderId="1" xfId="0" applyFont="1" applyFill="1" applyBorder="1"/>
    <xf numFmtId="0" fontId="2" fillId="2" borderId="1" xfId="0" applyFont="1" applyFill="1" applyBorder="1"/>
    <xf numFmtId="0" fontId="1" fillId="2" borderId="1" xfId="0" applyNumberFormat="1" applyFont="1" applyFill="1" applyBorder="1"/>
    <xf numFmtId="0" fontId="4" fillId="2" borderId="1" xfId="0" applyFont="1" applyFill="1" applyBorder="1" applyAlignment="1">
      <alignment vertical="center"/>
    </xf>
    <xf numFmtId="15" fontId="0" fillId="0" borderId="0" xfId="0" applyNumberFormat="1" applyFont="1"/>
    <xf numFmtId="9" fontId="0" fillId="0" borderId="1" xfId="0" applyNumberFormat="1" applyBorder="1"/>
    <xf numFmtId="0" fontId="3" fillId="0" borderId="1" xfId="0" applyFont="1" applyFill="1" applyBorder="1" applyAlignment="1">
      <alignment horizontal="right" vertical="center"/>
    </xf>
    <xf numFmtId="1" fontId="4" fillId="2" borderId="1" xfId="0" applyNumberFormat="1" applyFont="1" applyFill="1" applyBorder="1" applyAlignment="1">
      <alignment horizontal="right" vertical="center"/>
    </xf>
    <xf numFmtId="1" fontId="3" fillId="0" borderId="1" xfId="0" applyNumberFormat="1" applyFont="1" applyFill="1" applyBorder="1" applyAlignment="1">
      <alignment horizontal="right" vertical="center"/>
    </xf>
    <xf numFmtId="1" fontId="0" fillId="0" borderId="0" xfId="0" applyNumberFormat="1"/>
    <xf numFmtId="165" fontId="0" fillId="0" borderId="0" xfId="0" applyNumberFormat="1"/>
    <xf numFmtId="0" fontId="0" fillId="0" borderId="0" xfId="0" applyFont="1" applyFill="1"/>
    <xf numFmtId="165" fontId="0" fillId="0" borderId="1" xfId="0" applyNumberFormat="1" applyFont="1" applyFill="1" applyBorder="1"/>
    <xf numFmtId="165" fontId="1" fillId="2" borderId="1" xfId="0" applyNumberFormat="1" applyFont="1" applyFill="1" applyBorder="1"/>
    <xf numFmtId="1" fontId="0" fillId="0" borderId="1" xfId="0" applyNumberFormat="1" applyBorder="1"/>
    <xf numFmtId="1" fontId="0" fillId="0" borderId="0" xfId="0" applyNumberFormat="1" applyFont="1"/>
    <xf numFmtId="165" fontId="0" fillId="0" borderId="1" xfId="0" applyNumberFormat="1" applyFont="1" applyFill="1" applyBorder="1" applyAlignment="1">
      <alignment horizontal="left"/>
    </xf>
    <xf numFmtId="1" fontId="0" fillId="0" borderId="1" xfId="0" applyNumberFormat="1" applyFont="1" applyFill="1" applyBorder="1"/>
    <xf numFmtId="1" fontId="0" fillId="0" borderId="0" xfId="0" applyNumberFormat="1" applyFont="1" applyFill="1" applyBorder="1"/>
    <xf numFmtId="0" fontId="1" fillId="0" borderId="0" xfId="0" applyFont="1" applyFill="1" applyBorder="1" applyAlignment="1">
      <alignment horizontal="left"/>
    </xf>
    <xf numFmtId="1" fontId="1" fillId="0" borderId="0" xfId="0" applyNumberFormat="1" applyFont="1" applyFill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lcdb.scinfo.org.nz/about-lcdb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45"/>
  <sheetViews>
    <sheetView tabSelected="1" workbookViewId="0">
      <selection activeCell="B5" sqref="B5"/>
    </sheetView>
  </sheetViews>
  <sheetFormatPr defaultColWidth="9.140625" defaultRowHeight="15" x14ac:dyDescent="0.25"/>
  <cols>
    <col min="1" max="1" width="25.7109375" style="8" customWidth="1"/>
    <col min="2" max="2" width="70.140625" style="8" customWidth="1"/>
    <col min="3" max="3" width="19.7109375" style="8" bestFit="1" customWidth="1"/>
    <col min="4" max="4" width="20.28515625" style="8" customWidth="1"/>
    <col min="5" max="5" width="23.85546875" style="8" bestFit="1" customWidth="1"/>
    <col min="6" max="6" width="25" style="8" bestFit="1" customWidth="1"/>
    <col min="7" max="8" width="26.42578125" style="8" bestFit="1" customWidth="1"/>
    <col min="9" max="9" width="20.85546875" style="8" bestFit="1" customWidth="1"/>
    <col min="10" max="10" width="9.140625" style="8" bestFit="1" customWidth="1"/>
    <col min="11" max="16384" width="9.140625" style="8"/>
  </cols>
  <sheetData>
    <row r="1" spans="1:5" x14ac:dyDescent="0.25">
      <c r="A1" s="20">
        <v>43979</v>
      </c>
    </row>
    <row r="2" spans="1:5" customFormat="1" x14ac:dyDescent="0.25">
      <c r="A2" t="s">
        <v>29</v>
      </c>
    </row>
    <row r="3" spans="1:5" customFormat="1" x14ac:dyDescent="0.25"/>
    <row r="4" spans="1:5" customFormat="1" x14ac:dyDescent="0.25">
      <c r="A4" t="s">
        <v>30</v>
      </c>
    </row>
    <row r="5" spans="1:5" customFormat="1" x14ac:dyDescent="0.25">
      <c r="A5" t="s">
        <v>49</v>
      </c>
    </row>
    <row r="6" spans="1:5" customFormat="1" x14ac:dyDescent="0.25">
      <c r="A6" s="13" t="s">
        <v>26</v>
      </c>
    </row>
    <row r="7" spans="1:5" customFormat="1" x14ac:dyDescent="0.25">
      <c r="A7" s="13"/>
    </row>
    <row r="8" spans="1:5" customFormat="1" x14ac:dyDescent="0.25">
      <c r="A8" t="s">
        <v>27</v>
      </c>
    </row>
    <row r="9" spans="1:5" customFormat="1" x14ac:dyDescent="0.25">
      <c r="A9" t="s">
        <v>28</v>
      </c>
    </row>
    <row r="10" spans="1:5" customFormat="1" x14ac:dyDescent="0.25"/>
    <row r="11" spans="1:5" customFormat="1" x14ac:dyDescent="0.25">
      <c r="A11" t="s">
        <v>31</v>
      </c>
    </row>
    <row r="12" spans="1:5" customFormat="1" x14ac:dyDescent="0.25"/>
    <row r="13" spans="1:5" x14ac:dyDescent="0.25">
      <c r="A13" s="2" t="s">
        <v>33</v>
      </c>
    </row>
    <row r="14" spans="1:5" x14ac:dyDescent="0.25">
      <c r="A14" s="9" t="s">
        <v>44</v>
      </c>
    </row>
    <row r="15" spans="1:5" x14ac:dyDescent="0.25">
      <c r="B15" s="17" t="s">
        <v>0</v>
      </c>
      <c r="C15" s="18">
        <v>1840</v>
      </c>
      <c r="D15" s="16">
        <v>2012</v>
      </c>
      <c r="E15" s="16">
        <v>2018</v>
      </c>
    </row>
    <row r="16" spans="1:5" x14ac:dyDescent="0.25">
      <c r="B16" s="7" t="s">
        <v>1</v>
      </c>
      <c r="C16" s="1">
        <v>0.17708333333333334</v>
      </c>
      <c r="D16" s="21">
        <v>0.71187656978830283</v>
      </c>
      <c r="E16" s="21">
        <v>0.71168800095705231</v>
      </c>
    </row>
    <row r="17" spans="1:10" x14ac:dyDescent="0.25">
      <c r="B17" s="7" t="s">
        <v>2</v>
      </c>
      <c r="C17" s="1">
        <v>0.21875</v>
      </c>
      <c r="D17" s="21">
        <v>0.2149264442052386</v>
      </c>
      <c r="E17" s="21">
        <v>0.21509749970092115</v>
      </c>
    </row>
    <row r="18" spans="1:10" x14ac:dyDescent="0.25">
      <c r="B18" s="7" t="s">
        <v>3</v>
      </c>
      <c r="C18" s="1">
        <v>0.13541666666666666</v>
      </c>
      <c r="D18" s="21">
        <v>3.1814376270781007E-2</v>
      </c>
      <c r="E18" s="21">
        <v>3.1821988276109582E-2</v>
      </c>
    </row>
    <row r="19" spans="1:10" x14ac:dyDescent="0.25">
      <c r="B19" s="7" t="s">
        <v>4</v>
      </c>
      <c r="C19" s="1">
        <v>0.10416666666666667</v>
      </c>
      <c r="D19" s="21">
        <v>1.5667982298768091E-2</v>
      </c>
      <c r="E19" s="21">
        <v>1.5671731068309606E-2</v>
      </c>
    </row>
    <row r="20" spans="1:10" x14ac:dyDescent="0.25">
      <c r="B20" s="7" t="s">
        <v>5</v>
      </c>
      <c r="C20" s="1">
        <v>0.21875</v>
      </c>
      <c r="D20" s="21">
        <v>2.1289319459394808E-2</v>
      </c>
      <c r="E20" s="21">
        <v>2.129441320732145E-2</v>
      </c>
    </row>
    <row r="21" spans="1:10" x14ac:dyDescent="0.25">
      <c r="B21" s="7" t="s">
        <v>6</v>
      </c>
      <c r="C21" s="1">
        <v>0.10416666666666667</v>
      </c>
      <c r="D21" s="21">
        <v>3.3488817127137901E-3</v>
      </c>
      <c r="E21" s="21">
        <v>3.3496829764325877E-3</v>
      </c>
    </row>
    <row r="22" spans="1:10" x14ac:dyDescent="0.25">
      <c r="B22" s="7" t="s">
        <v>7</v>
      </c>
      <c r="C22" s="1">
        <v>4.1666666666666664E-2</v>
      </c>
      <c r="D22" s="21">
        <v>1.076426264800861E-3</v>
      </c>
      <c r="E22" s="21">
        <v>1.0766838138533317E-3</v>
      </c>
    </row>
    <row r="23" spans="1:10" customFormat="1" x14ac:dyDescent="0.25">
      <c r="I23" s="8"/>
    </row>
    <row r="24" spans="1:10" x14ac:dyDescent="0.25">
      <c r="A24" s="2" t="s">
        <v>39</v>
      </c>
      <c r="D24" s="6"/>
      <c r="E24" s="6"/>
      <c r="F24" s="6"/>
    </row>
    <row r="25" spans="1:10" x14ac:dyDescent="0.25">
      <c r="B25" s="16" t="s">
        <v>32</v>
      </c>
      <c r="C25" s="19" t="s">
        <v>24</v>
      </c>
      <c r="D25" s="16" t="s">
        <v>23</v>
      </c>
      <c r="E25" s="16" t="s">
        <v>42</v>
      </c>
      <c r="F25" s="16" t="s">
        <v>43</v>
      </c>
      <c r="G25" s="16" t="s">
        <v>21</v>
      </c>
      <c r="H25" s="16" t="s">
        <v>22</v>
      </c>
      <c r="I25" s="19" t="s">
        <v>25</v>
      </c>
      <c r="J25" s="19" t="s">
        <v>20</v>
      </c>
    </row>
    <row r="26" spans="1:10" x14ac:dyDescent="0.25">
      <c r="A26" s="25"/>
      <c r="B26" s="5" t="s">
        <v>8</v>
      </c>
      <c r="C26" s="24">
        <v>130.3853</v>
      </c>
      <c r="D26" s="22">
        <v>29</v>
      </c>
      <c r="E26" s="24">
        <v>28</v>
      </c>
      <c r="F26" s="24">
        <f t="shared" ref="F26:F37" si="0">SUM(E26/D26)*100</f>
        <v>96.551724137931032</v>
      </c>
      <c r="G26" s="24">
        <v>102.05939999999998</v>
      </c>
      <c r="H26" s="24">
        <f t="shared" ref="H26:H37" si="1">SUM(G26/C26*100)</f>
        <v>78.275235014990173</v>
      </c>
      <c r="I26" s="24">
        <v>1.5426</v>
      </c>
      <c r="J26" s="24">
        <f t="shared" ref="J26:J37" si="2">SUM(I26/C26*100)</f>
        <v>1.18310883205392</v>
      </c>
    </row>
    <row r="27" spans="1:10" x14ac:dyDescent="0.25">
      <c r="A27" s="25"/>
      <c r="B27" s="5" t="s">
        <v>9</v>
      </c>
      <c r="C27" s="24">
        <v>16373.973799999991</v>
      </c>
      <c r="D27" s="22">
        <v>367</v>
      </c>
      <c r="E27" s="24">
        <v>344</v>
      </c>
      <c r="F27" s="24">
        <f t="shared" si="0"/>
        <v>93.732970027247958</v>
      </c>
      <c r="G27" s="24">
        <v>1393.9787000000001</v>
      </c>
      <c r="H27" s="24">
        <f t="shared" si="1"/>
        <v>8.5133805454116516</v>
      </c>
      <c r="I27" s="24">
        <v>13104.657700000003</v>
      </c>
      <c r="J27" s="24">
        <f t="shared" si="2"/>
        <v>80.033459562516285</v>
      </c>
    </row>
    <row r="28" spans="1:10" x14ac:dyDescent="0.25">
      <c r="A28" s="25"/>
      <c r="B28" s="5" t="s">
        <v>10</v>
      </c>
      <c r="C28" s="24">
        <v>12022.005999999998</v>
      </c>
      <c r="D28" s="22">
        <v>315</v>
      </c>
      <c r="E28" s="24">
        <v>301</v>
      </c>
      <c r="F28" s="24">
        <f t="shared" si="0"/>
        <v>95.555555555555557</v>
      </c>
      <c r="G28" s="24">
        <v>997.29029999999932</v>
      </c>
      <c r="H28" s="24">
        <f t="shared" si="1"/>
        <v>8.2955398624821797</v>
      </c>
      <c r="I28" s="24">
        <v>9528.9814999999999</v>
      </c>
      <c r="J28" s="24">
        <f t="shared" si="2"/>
        <v>79.262824357266183</v>
      </c>
    </row>
    <row r="29" spans="1:10" x14ac:dyDescent="0.25">
      <c r="A29" s="25"/>
      <c r="B29" s="5" t="s">
        <v>11</v>
      </c>
      <c r="C29" s="24">
        <v>51203.50860000003</v>
      </c>
      <c r="D29" s="22">
        <v>1010</v>
      </c>
      <c r="E29" s="24">
        <v>935</v>
      </c>
      <c r="F29" s="24">
        <f t="shared" si="0"/>
        <v>92.574257425742573</v>
      </c>
      <c r="G29" s="24">
        <v>3672.6927999999957</v>
      </c>
      <c r="H29" s="24">
        <f t="shared" si="1"/>
        <v>7.1727365964136158</v>
      </c>
      <c r="I29" s="24">
        <v>40868.575299999997</v>
      </c>
      <c r="J29" s="24">
        <f t="shared" si="2"/>
        <v>79.815966556635487</v>
      </c>
    </row>
    <row r="30" spans="1:10" x14ac:dyDescent="0.25">
      <c r="A30" s="25"/>
      <c r="B30" s="5" t="s">
        <v>12</v>
      </c>
      <c r="C30" s="24">
        <v>4830.4903999999997</v>
      </c>
      <c r="D30" s="22">
        <v>198</v>
      </c>
      <c r="E30" s="24">
        <v>179</v>
      </c>
      <c r="F30" s="24">
        <f t="shared" si="0"/>
        <v>90.404040404040416</v>
      </c>
      <c r="G30" s="24">
        <v>653.13950000000023</v>
      </c>
      <c r="H30" s="24">
        <f t="shared" si="1"/>
        <v>13.52118410172185</v>
      </c>
      <c r="I30" s="24">
        <v>3332.8149999999996</v>
      </c>
      <c r="J30" s="24">
        <f t="shared" si="2"/>
        <v>68.995375707609313</v>
      </c>
    </row>
    <row r="31" spans="1:10" x14ac:dyDescent="0.25">
      <c r="A31" s="25"/>
      <c r="B31" s="5" t="s">
        <v>13</v>
      </c>
      <c r="C31" s="24">
        <v>19708.574399999994</v>
      </c>
      <c r="D31" s="22">
        <v>209</v>
      </c>
      <c r="E31" s="24">
        <v>184</v>
      </c>
      <c r="F31" s="24">
        <f t="shared" si="0"/>
        <v>88.038277511961724</v>
      </c>
      <c r="G31" s="24">
        <v>735.52979999999968</v>
      </c>
      <c r="H31" s="24">
        <f t="shared" si="1"/>
        <v>3.7320294460262935</v>
      </c>
      <c r="I31" s="24">
        <v>16034.442999999999</v>
      </c>
      <c r="J31" s="24">
        <f t="shared" si="2"/>
        <v>81.357700839082526</v>
      </c>
    </row>
    <row r="32" spans="1:10" x14ac:dyDescent="0.25">
      <c r="A32" s="25"/>
      <c r="B32" s="5" t="s">
        <v>14</v>
      </c>
      <c r="C32" s="24">
        <v>87848.897500000006</v>
      </c>
      <c r="D32" s="22">
        <v>584</v>
      </c>
      <c r="E32" s="24">
        <v>491</v>
      </c>
      <c r="F32" s="24">
        <f t="shared" si="0"/>
        <v>84.075342465753423</v>
      </c>
      <c r="G32" s="24">
        <v>2537.7474000000007</v>
      </c>
      <c r="H32" s="24">
        <f t="shared" si="1"/>
        <v>2.8887640849448344</v>
      </c>
      <c r="I32" s="24">
        <v>74885.38959999998</v>
      </c>
      <c r="J32" s="24">
        <f t="shared" si="2"/>
        <v>85.243402855454136</v>
      </c>
    </row>
    <row r="33" spans="1:10" x14ac:dyDescent="0.25">
      <c r="A33" s="25"/>
      <c r="B33" s="5" t="s">
        <v>15</v>
      </c>
      <c r="C33" s="24">
        <v>100465.78049999995</v>
      </c>
      <c r="D33" s="22">
        <v>715</v>
      </c>
      <c r="E33" s="24">
        <v>650</v>
      </c>
      <c r="F33" s="24">
        <f t="shared" si="0"/>
        <v>90.909090909090907</v>
      </c>
      <c r="G33" s="24">
        <v>3273.8253000000022</v>
      </c>
      <c r="H33" s="24">
        <f t="shared" si="1"/>
        <v>3.2586471569789914</v>
      </c>
      <c r="I33" s="24">
        <v>86793.012899999958</v>
      </c>
      <c r="J33" s="24">
        <f t="shared" si="2"/>
        <v>86.390622227834086</v>
      </c>
    </row>
    <row r="34" spans="1:10" x14ac:dyDescent="0.25">
      <c r="A34" s="25"/>
      <c r="B34" s="5" t="s">
        <v>16</v>
      </c>
      <c r="C34" s="24">
        <v>54634.838399999971</v>
      </c>
      <c r="D34" s="22">
        <v>1918</v>
      </c>
      <c r="E34" s="24">
        <v>1794</v>
      </c>
      <c r="F34" s="24">
        <f t="shared" si="0"/>
        <v>93.534932221063599</v>
      </c>
      <c r="G34" s="24">
        <v>7004.2393999999995</v>
      </c>
      <c r="H34" s="24">
        <f t="shared" si="1"/>
        <v>12.82009722206848</v>
      </c>
      <c r="I34" s="24">
        <v>41187.016299999996</v>
      </c>
      <c r="J34" s="24">
        <f t="shared" si="2"/>
        <v>75.385994552516181</v>
      </c>
    </row>
    <row r="35" spans="1:10" x14ac:dyDescent="0.25">
      <c r="A35" s="25"/>
      <c r="B35" s="5" t="s">
        <v>17</v>
      </c>
      <c r="C35" s="24">
        <v>6778.8133000000025</v>
      </c>
      <c r="D35" s="22">
        <v>683</v>
      </c>
      <c r="E35" s="24">
        <v>661</v>
      </c>
      <c r="F35" s="24">
        <f t="shared" si="0"/>
        <v>96.778916544655942</v>
      </c>
      <c r="G35" s="24">
        <v>2042.2088000000003</v>
      </c>
      <c r="H35" s="24">
        <f t="shared" si="1"/>
        <v>30.126346745675963</v>
      </c>
      <c r="I35" s="24">
        <v>3939.1864000000014</v>
      </c>
      <c r="J35" s="24">
        <f t="shared" si="2"/>
        <v>58.110265405893394</v>
      </c>
    </row>
    <row r="36" spans="1:10" x14ac:dyDescent="0.25">
      <c r="A36" s="25"/>
      <c r="B36" s="5" t="s">
        <v>18</v>
      </c>
      <c r="C36" s="24">
        <v>101163.26040000012</v>
      </c>
      <c r="D36" s="22">
        <v>2325</v>
      </c>
      <c r="E36" s="24">
        <v>2174</v>
      </c>
      <c r="F36" s="24">
        <f t="shared" si="0"/>
        <v>93.505376344086017</v>
      </c>
      <c r="G36" s="24">
        <v>7557.3393000000005</v>
      </c>
      <c r="H36" s="24">
        <f t="shared" si="1"/>
        <v>7.4704386455302423</v>
      </c>
      <c r="I36" s="24">
        <v>81157.293000000063</v>
      </c>
      <c r="J36" s="24">
        <f t="shared" si="2"/>
        <v>80.224078068563287</v>
      </c>
    </row>
    <row r="37" spans="1:10" x14ac:dyDescent="0.25">
      <c r="B37" s="14" t="s">
        <v>19</v>
      </c>
      <c r="C37" s="23">
        <v>455170.15249999997</v>
      </c>
      <c r="D37" s="23">
        <v>8359</v>
      </c>
      <c r="E37" s="23">
        <v>7747</v>
      </c>
      <c r="F37" s="23">
        <f t="shared" si="0"/>
        <v>92.678550065797353</v>
      </c>
      <c r="G37" s="23">
        <v>29979.674599999998</v>
      </c>
      <c r="H37" s="23">
        <f t="shared" si="1"/>
        <v>6.586476383685989</v>
      </c>
      <c r="I37" s="23">
        <v>370832.91730000003</v>
      </c>
      <c r="J37" s="23">
        <f t="shared" si="2"/>
        <v>81.471272943363758</v>
      </c>
    </row>
    <row r="40" spans="1:10" x14ac:dyDescent="0.25">
      <c r="A40" s="2" t="s">
        <v>36</v>
      </c>
    </row>
    <row r="41" spans="1:10" x14ac:dyDescent="0.25">
      <c r="A41" s="10" t="s">
        <v>35</v>
      </c>
    </row>
    <row r="42" spans="1:10" x14ac:dyDescent="0.25">
      <c r="A42" s="2"/>
    </row>
    <row r="43" spans="1:10" x14ac:dyDescent="0.25">
      <c r="B43" s="16" t="s">
        <v>32</v>
      </c>
      <c r="C43" s="16">
        <v>1996</v>
      </c>
      <c r="D43" s="16">
        <v>2001</v>
      </c>
      <c r="E43" s="16">
        <v>2008</v>
      </c>
      <c r="F43" s="16">
        <v>2012</v>
      </c>
      <c r="G43" s="16">
        <v>2018</v>
      </c>
      <c r="H43" s="16" t="s">
        <v>40</v>
      </c>
      <c r="I43" s="16" t="s">
        <v>41</v>
      </c>
    </row>
    <row r="44" spans="1:10" x14ac:dyDescent="0.25">
      <c r="B44" s="7" t="s">
        <v>8</v>
      </c>
      <c r="C44" s="24">
        <v>4.496044827586207</v>
      </c>
      <c r="D44" s="24">
        <v>4.4960448275862062</v>
      </c>
      <c r="E44" s="24">
        <v>4.496044827586207</v>
      </c>
      <c r="F44" s="24">
        <v>4.496044827586207</v>
      </c>
      <c r="G44" s="24">
        <v>4.496044827586207</v>
      </c>
      <c r="H44" s="24">
        <f>SUM(C44-G44)</f>
        <v>0</v>
      </c>
      <c r="I44" s="24">
        <f>SUM(G44-F44)</f>
        <v>0</v>
      </c>
    </row>
    <row r="45" spans="1:10" x14ac:dyDescent="0.25">
      <c r="B45" s="7" t="s">
        <v>9</v>
      </c>
      <c r="C45" s="24">
        <v>44.933623433242509</v>
      </c>
      <c r="D45" s="24">
        <v>44.751939890710354</v>
      </c>
      <c r="E45" s="24">
        <v>44.624062670299693</v>
      </c>
      <c r="F45" s="24">
        <v>44.615732425068082</v>
      </c>
      <c r="G45" s="24">
        <v>44.615732425068096</v>
      </c>
      <c r="H45" s="24">
        <f t="shared" ref="H45:H55" si="3">SUM(C45-G45)</f>
        <v>0.31789100817441351</v>
      </c>
      <c r="I45" s="24">
        <f t="shared" ref="I45:I55" si="4">SUM(G45-F45)</f>
        <v>1.4210854715202004E-14</v>
      </c>
    </row>
    <row r="46" spans="1:10" x14ac:dyDescent="0.25">
      <c r="B46" s="7" t="s">
        <v>10</v>
      </c>
      <c r="C46" s="24">
        <v>38.066889873417722</v>
      </c>
      <c r="D46" s="24">
        <v>38.066889873417715</v>
      </c>
      <c r="E46" s="24">
        <v>38.165098412698413</v>
      </c>
      <c r="F46" s="24">
        <v>38.165098412698413</v>
      </c>
      <c r="G46" s="24">
        <v>38.165098412698406</v>
      </c>
      <c r="H46" s="24">
        <f t="shared" si="3"/>
        <v>-9.8208539280683738E-2</v>
      </c>
      <c r="I46" s="24">
        <f t="shared" si="4"/>
        <v>-7.1054273576010019E-15</v>
      </c>
    </row>
    <row r="47" spans="1:10" x14ac:dyDescent="0.25">
      <c r="B47" s="7" t="s">
        <v>11</v>
      </c>
      <c r="C47" s="24">
        <v>50.979119681908585</v>
      </c>
      <c r="D47" s="24">
        <v>50.619716403162094</v>
      </c>
      <c r="E47" s="24">
        <v>50.560638795656494</v>
      </c>
      <c r="F47" s="24">
        <v>50.608194466403198</v>
      </c>
      <c r="G47" s="24">
        <v>50.696543168316865</v>
      </c>
      <c r="H47" s="24">
        <f t="shared" si="3"/>
        <v>0.28257651359172087</v>
      </c>
      <c r="I47" s="24">
        <f t="shared" si="4"/>
        <v>8.8348701913666616E-2</v>
      </c>
    </row>
    <row r="48" spans="1:10" x14ac:dyDescent="0.25">
      <c r="B48" s="7" t="s">
        <v>12</v>
      </c>
      <c r="C48" s="24">
        <v>24.252149499999994</v>
      </c>
      <c r="D48" s="24">
        <v>24.465393434343433</v>
      </c>
      <c r="E48" s="24">
        <v>24.585859898477146</v>
      </c>
      <c r="F48" s="24">
        <v>24.396416161616155</v>
      </c>
      <c r="G48" s="24">
        <v>24.396416161616159</v>
      </c>
      <c r="H48" s="24">
        <f t="shared" si="3"/>
        <v>-0.14426666161616453</v>
      </c>
      <c r="I48" s="24">
        <f t="shared" si="4"/>
        <v>3.5527136788005009E-15</v>
      </c>
    </row>
    <row r="49" spans="1:17" x14ac:dyDescent="0.25">
      <c r="B49" s="7" t="s">
        <v>13</v>
      </c>
      <c r="C49" s="24">
        <v>93.889315238095207</v>
      </c>
      <c r="D49" s="24">
        <v>94.325905263157892</v>
      </c>
      <c r="E49" s="24">
        <v>93.867907619047614</v>
      </c>
      <c r="F49" s="24">
        <v>93.858852380952371</v>
      </c>
      <c r="G49" s="24">
        <v>94.299399043062166</v>
      </c>
      <c r="H49" s="24">
        <f t="shared" si="3"/>
        <v>-0.41008380496695906</v>
      </c>
      <c r="I49" s="24">
        <f t="shared" si="4"/>
        <v>0.44054666210979576</v>
      </c>
    </row>
    <row r="50" spans="1:17" x14ac:dyDescent="0.25">
      <c r="B50" s="7" t="s">
        <v>14</v>
      </c>
      <c r="C50" s="24">
        <v>149.24768302207136</v>
      </c>
      <c r="D50" s="24">
        <v>149.48276377551022</v>
      </c>
      <c r="E50" s="24">
        <v>150.46668304794522</v>
      </c>
      <c r="F50" s="24">
        <v>150.195664957265</v>
      </c>
      <c r="G50" s="24">
        <v>150.42619434931507</v>
      </c>
      <c r="H50" s="24">
        <f t="shared" si="3"/>
        <v>-1.1785113272437115</v>
      </c>
      <c r="I50" s="24">
        <f t="shared" si="4"/>
        <v>0.23052939205007306</v>
      </c>
    </row>
    <row r="51" spans="1:17" x14ac:dyDescent="0.25">
      <c r="B51" s="7" t="s">
        <v>15</v>
      </c>
      <c r="C51" s="24">
        <v>140.99150042075732</v>
      </c>
      <c r="D51" s="24">
        <v>140.75783067226885</v>
      </c>
      <c r="E51" s="24">
        <v>140.74603011204476</v>
      </c>
      <c r="F51" s="24">
        <v>140.54498027972022</v>
      </c>
      <c r="G51" s="24">
        <v>140.51158111888105</v>
      </c>
      <c r="H51" s="24">
        <f t="shared" si="3"/>
        <v>0.47991930187626508</v>
      </c>
      <c r="I51" s="24">
        <f t="shared" si="4"/>
        <v>-3.3399160839167052E-2</v>
      </c>
    </row>
    <row r="52" spans="1:17" x14ac:dyDescent="0.25">
      <c r="B52" s="7" t="s">
        <v>16</v>
      </c>
      <c r="C52" s="24">
        <v>28.399487811203304</v>
      </c>
      <c r="D52" s="24">
        <v>28.458991263650528</v>
      </c>
      <c r="E52" s="24">
        <v>28.522936098069891</v>
      </c>
      <c r="F52" s="24">
        <v>28.546064490861603</v>
      </c>
      <c r="G52" s="24">
        <v>28.485317205422302</v>
      </c>
      <c r="H52" s="24">
        <f t="shared" si="3"/>
        <v>-8.5829394218997379E-2</v>
      </c>
      <c r="I52" s="24">
        <f t="shared" si="4"/>
        <v>-6.0747285439301635E-2</v>
      </c>
    </row>
    <row r="53" spans="1:17" x14ac:dyDescent="0.25">
      <c r="B53" s="7" t="s">
        <v>17</v>
      </c>
      <c r="C53" s="24">
        <v>9.8685518142235171</v>
      </c>
      <c r="D53" s="24">
        <v>9.8860446870451284</v>
      </c>
      <c r="E53" s="24">
        <v>9.9102887591240911</v>
      </c>
      <c r="F53" s="24">
        <v>9.9250560761347053</v>
      </c>
      <c r="G53" s="24">
        <v>9.9250560761347035</v>
      </c>
      <c r="H53" s="24">
        <f t="shared" si="3"/>
        <v>-5.6504261911186404E-2</v>
      </c>
      <c r="I53" s="24">
        <f t="shared" si="4"/>
        <v>-1.7763568394002505E-15</v>
      </c>
    </row>
    <row r="54" spans="1:17" x14ac:dyDescent="0.25">
      <c r="B54" s="7" t="s">
        <v>18</v>
      </c>
      <c r="C54" s="24">
        <v>43.470098024055055</v>
      </c>
      <c r="D54" s="24">
        <v>43.453525000000056</v>
      </c>
      <c r="E54" s="24">
        <v>43.494271367153964</v>
      </c>
      <c r="F54" s="24">
        <v>43.494271367153971</v>
      </c>
      <c r="G54" s="24">
        <v>43.511079741935532</v>
      </c>
      <c r="H54" s="24">
        <f t="shared" si="3"/>
        <v>-4.098171788047722E-2</v>
      </c>
      <c r="I54" s="24">
        <f t="shared" si="4"/>
        <v>1.6808374781561497E-2</v>
      </c>
    </row>
    <row r="55" spans="1:17" x14ac:dyDescent="0.25">
      <c r="B55" s="14" t="s">
        <v>19</v>
      </c>
      <c r="C55" s="23">
        <v>54.372726965756051</v>
      </c>
      <c r="D55" s="23">
        <v>54.370688490926632</v>
      </c>
      <c r="E55" s="23">
        <v>54.443686260911321</v>
      </c>
      <c r="F55" s="23">
        <v>54.450264095204112</v>
      </c>
      <c r="G55" s="23">
        <v>54.452703971767143</v>
      </c>
      <c r="H55" s="23">
        <f t="shared" si="3"/>
        <v>-7.9977006011091589E-2</v>
      </c>
      <c r="I55" s="23">
        <f t="shared" si="4"/>
        <v>2.4398765630309072E-3</v>
      </c>
    </row>
    <row r="56" spans="1:17" x14ac:dyDescent="0.25">
      <c r="B56" s="3"/>
      <c r="C56" s="4"/>
      <c r="D56" s="4"/>
      <c r="E56" s="4"/>
    </row>
    <row r="57" spans="1:17" x14ac:dyDescent="0.25">
      <c r="A57" s="3"/>
      <c r="B57" s="4"/>
    </row>
    <row r="58" spans="1:17" x14ac:dyDescent="0.25">
      <c r="A58" s="10" t="s">
        <v>34</v>
      </c>
    </row>
    <row r="60" spans="1:17" x14ac:dyDescent="0.25">
      <c r="B60" s="16" t="s">
        <v>32</v>
      </c>
      <c r="C60" s="16">
        <v>1996</v>
      </c>
      <c r="D60" s="16">
        <v>2001</v>
      </c>
      <c r="E60" s="16">
        <v>2008</v>
      </c>
      <c r="F60" s="16">
        <v>2012</v>
      </c>
      <c r="G60" s="16">
        <v>2018</v>
      </c>
      <c r="I60" s="6"/>
    </row>
    <row r="61" spans="1:17" x14ac:dyDescent="0.25">
      <c r="B61" s="7" t="s">
        <v>8</v>
      </c>
      <c r="C61" s="28">
        <v>78.275235014990173</v>
      </c>
      <c r="D61" s="28">
        <v>78.275235014990187</v>
      </c>
      <c r="E61" s="28">
        <v>78.275235014990187</v>
      </c>
      <c r="F61" s="28">
        <v>78.275235014990187</v>
      </c>
      <c r="G61" s="28">
        <v>78.275235014990173</v>
      </c>
      <c r="I61" s="12"/>
      <c r="J61" s="12"/>
      <c r="K61" s="12"/>
      <c r="L61" s="11"/>
      <c r="M61" s="11"/>
      <c r="N61" s="11"/>
      <c r="O61" s="11"/>
      <c r="P61" s="11"/>
      <c r="Q61" s="11"/>
    </row>
    <row r="62" spans="1:17" x14ac:dyDescent="0.25">
      <c r="B62" s="7" t="s">
        <v>9</v>
      </c>
      <c r="C62" s="28">
        <v>8.2441495083774718</v>
      </c>
      <c r="D62" s="28">
        <v>8.4242347463644496</v>
      </c>
      <c r="E62" s="28">
        <v>8.5117913008774391</v>
      </c>
      <c r="F62" s="28">
        <v>8.5133805454116551</v>
      </c>
      <c r="G62" s="28">
        <v>8.5133805454116516</v>
      </c>
      <c r="I62" s="12"/>
      <c r="J62" s="12"/>
      <c r="K62" s="12"/>
      <c r="L62" s="11"/>
      <c r="M62" s="11"/>
      <c r="N62" s="11"/>
      <c r="O62" s="11"/>
      <c r="P62" s="11"/>
      <c r="Q62" s="11"/>
    </row>
    <row r="63" spans="1:17" x14ac:dyDescent="0.25">
      <c r="B63" s="7" t="s">
        <v>10</v>
      </c>
      <c r="C63" s="28">
        <v>8.3499047629118444</v>
      </c>
      <c r="D63" s="28">
        <v>8.3499047629118461</v>
      </c>
      <c r="E63" s="28">
        <v>8.2955398624821868</v>
      </c>
      <c r="F63" s="28">
        <v>8.2955398624821868</v>
      </c>
      <c r="G63" s="28">
        <v>8.2955398624821797</v>
      </c>
      <c r="I63" s="12"/>
      <c r="J63" s="12"/>
      <c r="K63" s="12"/>
      <c r="L63" s="11"/>
      <c r="M63" s="11"/>
      <c r="N63" s="11"/>
      <c r="O63" s="11"/>
      <c r="P63" s="11"/>
      <c r="Q63" s="11"/>
    </row>
    <row r="64" spans="1:17" x14ac:dyDescent="0.25">
      <c r="B64" s="7" t="s">
        <v>11</v>
      </c>
      <c r="C64" s="28">
        <v>7.1306493113314966</v>
      </c>
      <c r="D64" s="28">
        <v>7.194997934005813</v>
      </c>
      <c r="E64" s="28">
        <v>7.184273180005361</v>
      </c>
      <c r="F64" s="28">
        <v>7.1798615984419403</v>
      </c>
      <c r="G64" s="28">
        <v>7.1727365964136158</v>
      </c>
      <c r="I64" s="12"/>
      <c r="J64" s="12"/>
      <c r="K64" s="12"/>
      <c r="L64" s="11"/>
      <c r="M64" s="11"/>
      <c r="N64" s="11"/>
      <c r="O64" s="11"/>
      <c r="P64" s="11"/>
      <c r="Q64" s="11"/>
    </row>
    <row r="65" spans="1:17" x14ac:dyDescent="0.25">
      <c r="B65" s="7" t="s">
        <v>12</v>
      </c>
      <c r="C65" s="28">
        <v>13.806541148033089</v>
      </c>
      <c r="D65" s="28">
        <v>13.694763531063952</v>
      </c>
      <c r="E65" s="28">
        <v>13.681693228644662</v>
      </c>
      <c r="F65" s="28">
        <v>13.52118410172185</v>
      </c>
      <c r="G65" s="28">
        <v>13.52118410172185</v>
      </c>
      <c r="I65" s="12"/>
      <c r="J65" s="12"/>
      <c r="K65" s="12"/>
      <c r="L65" s="11"/>
      <c r="M65" s="11"/>
      <c r="N65" s="11"/>
      <c r="O65" s="11"/>
      <c r="P65" s="11"/>
      <c r="Q65" s="11"/>
    </row>
    <row r="66" spans="1:17" x14ac:dyDescent="0.25">
      <c r="B66" s="7" t="s">
        <v>13</v>
      </c>
      <c r="C66" s="28">
        <v>3.7575744837784244</v>
      </c>
      <c r="D66" s="28">
        <v>3.7446764917289563</v>
      </c>
      <c r="E66" s="28">
        <v>3.7500315920133489</v>
      </c>
      <c r="F66" s="28">
        <v>3.7407456657689506</v>
      </c>
      <c r="G66" s="28">
        <v>3.7320294460262935</v>
      </c>
      <c r="I66" s="12"/>
      <c r="J66" s="12"/>
      <c r="K66" s="12"/>
      <c r="L66" s="11"/>
      <c r="M66" s="11"/>
      <c r="N66" s="11"/>
      <c r="O66" s="11"/>
      <c r="P66" s="11"/>
      <c r="Q66" s="11"/>
    </row>
    <row r="67" spans="1:17" x14ac:dyDescent="0.25">
      <c r="B67" s="7" t="s">
        <v>14</v>
      </c>
      <c r="C67" s="28">
        <v>2.9194039707376622</v>
      </c>
      <c r="D67" s="28">
        <v>2.9115172790989483</v>
      </c>
      <c r="E67" s="28">
        <v>2.8857490819239757</v>
      </c>
      <c r="F67" s="28">
        <v>2.892202130772688</v>
      </c>
      <c r="G67" s="28">
        <v>2.8887640849448344</v>
      </c>
      <c r="I67" s="12"/>
      <c r="J67" s="12"/>
      <c r="K67" s="12"/>
      <c r="L67" s="11"/>
      <c r="M67" s="11"/>
      <c r="N67" s="11"/>
      <c r="O67" s="11"/>
      <c r="P67" s="11"/>
      <c r="Q67" s="11"/>
    </row>
    <row r="68" spans="1:17" x14ac:dyDescent="0.25">
      <c r="B68" s="7" t="s">
        <v>15</v>
      </c>
      <c r="C68" s="28">
        <v>3.2610551027636081</v>
      </c>
      <c r="D68" s="28">
        <v>3.2674828343231805</v>
      </c>
      <c r="E68" s="28">
        <v>3.2636873384555614</v>
      </c>
      <c r="F68" s="28">
        <v>3.2622760099292964</v>
      </c>
      <c r="G68" s="28">
        <v>3.2586471569789914</v>
      </c>
      <c r="I68" s="12"/>
      <c r="J68" s="12"/>
      <c r="K68" s="12"/>
      <c r="L68" s="11"/>
      <c r="M68" s="11"/>
      <c r="N68" s="11"/>
      <c r="O68" s="11"/>
      <c r="P68" s="11"/>
      <c r="Q68" s="11"/>
    </row>
    <row r="69" spans="1:17" x14ac:dyDescent="0.25">
      <c r="B69" s="7" t="s">
        <v>16</v>
      </c>
      <c r="C69" s="28">
        <v>12.884844796188066</v>
      </c>
      <c r="D69" s="28">
        <v>12.862177495778388</v>
      </c>
      <c r="E69" s="28">
        <v>12.79870576477467</v>
      </c>
      <c r="F69" s="28">
        <v>12.783027335772362</v>
      </c>
      <c r="G69" s="28">
        <v>12.82009722206848</v>
      </c>
      <c r="I69" s="12"/>
      <c r="J69" s="12"/>
      <c r="K69" s="12"/>
      <c r="L69" s="11"/>
      <c r="M69" s="11"/>
      <c r="N69" s="11"/>
      <c r="O69" s="11"/>
      <c r="P69" s="11"/>
      <c r="Q69" s="11"/>
    </row>
    <row r="70" spans="1:17" x14ac:dyDescent="0.25">
      <c r="B70" s="7" t="s">
        <v>17</v>
      </c>
      <c r="C70" s="28">
        <v>30.217406977012001</v>
      </c>
      <c r="D70" s="28">
        <v>30.167353810475518</v>
      </c>
      <c r="E70" s="28">
        <v>30.134797018001414</v>
      </c>
      <c r="F70" s="28">
        <v>30.126346745675971</v>
      </c>
      <c r="G70" s="28">
        <v>30.126346745675963</v>
      </c>
      <c r="I70" s="12"/>
      <c r="J70" s="12"/>
      <c r="K70" s="12"/>
      <c r="L70" s="11"/>
      <c r="M70" s="11"/>
      <c r="N70" s="11"/>
      <c r="O70" s="11"/>
      <c r="P70" s="11"/>
      <c r="Q70" s="11"/>
    </row>
    <row r="71" spans="1:17" x14ac:dyDescent="0.25">
      <c r="B71" s="7" t="s">
        <v>18</v>
      </c>
      <c r="C71" s="28">
        <v>7.4916025194164018</v>
      </c>
      <c r="D71" s="28">
        <v>7.4842295417525166</v>
      </c>
      <c r="E71" s="28">
        <v>7.4735145243309864</v>
      </c>
      <c r="F71" s="28">
        <v>7.4735145243309802</v>
      </c>
      <c r="G71" s="28">
        <v>7.4704386455302423</v>
      </c>
      <c r="I71" s="12"/>
      <c r="J71" s="12"/>
      <c r="K71" s="12"/>
      <c r="L71" s="11"/>
      <c r="M71" s="11"/>
      <c r="N71" s="11"/>
      <c r="O71" s="11"/>
      <c r="P71" s="11"/>
      <c r="Q71" s="11"/>
    </row>
    <row r="72" spans="1:17" x14ac:dyDescent="0.25">
      <c r="B72" s="14" t="s">
        <v>19</v>
      </c>
      <c r="C72" s="29">
        <v>6.6005809265825972</v>
      </c>
      <c r="D72" s="29">
        <v>6.6062070091338425</v>
      </c>
      <c r="E72" s="29">
        <v>6.5899007437019304</v>
      </c>
      <c r="F72" s="29">
        <v>6.5854867264082895</v>
      </c>
      <c r="G72" s="29">
        <v>6.586476383685989</v>
      </c>
      <c r="I72" s="12"/>
      <c r="J72" s="12"/>
      <c r="K72" s="12"/>
      <c r="L72" s="11"/>
      <c r="M72" s="11"/>
      <c r="N72" s="11"/>
      <c r="O72" s="11"/>
      <c r="P72" s="11"/>
      <c r="Q72" s="11"/>
    </row>
    <row r="75" spans="1:17" x14ac:dyDescent="0.25">
      <c r="A75" s="2" t="s">
        <v>37</v>
      </c>
    </row>
    <row r="77" spans="1:17" x14ac:dyDescent="0.25">
      <c r="B77" s="16" t="s">
        <v>32</v>
      </c>
      <c r="C77" s="16">
        <v>1996</v>
      </c>
      <c r="D77" s="16">
        <v>2001</v>
      </c>
      <c r="E77" s="16">
        <v>2008</v>
      </c>
      <c r="F77" s="16">
        <v>2012</v>
      </c>
      <c r="G77" s="16">
        <v>2018</v>
      </c>
    </row>
    <row r="78" spans="1:17" x14ac:dyDescent="0.25">
      <c r="B78" s="7" t="s">
        <v>8</v>
      </c>
      <c r="C78" s="30">
        <v>3453.1</v>
      </c>
      <c r="D78" s="30">
        <v>3453.1</v>
      </c>
      <c r="E78" s="30">
        <v>3453.1</v>
      </c>
      <c r="F78" s="30">
        <v>3453.1</v>
      </c>
      <c r="G78" s="30">
        <v>3453.1</v>
      </c>
    </row>
    <row r="79" spans="1:17" x14ac:dyDescent="0.25">
      <c r="B79" s="7" t="s">
        <v>9</v>
      </c>
      <c r="C79" s="30">
        <v>1772.5</v>
      </c>
      <c r="D79" s="30">
        <v>1773.1</v>
      </c>
      <c r="E79" s="30">
        <v>1771.7</v>
      </c>
      <c r="F79" s="30">
        <v>1771.8</v>
      </c>
      <c r="G79" s="30">
        <v>1771.8</v>
      </c>
    </row>
    <row r="80" spans="1:17" x14ac:dyDescent="0.25">
      <c r="B80" s="7" t="s">
        <v>10</v>
      </c>
      <c r="C80" s="30">
        <v>3053.6</v>
      </c>
      <c r="D80" s="30">
        <v>3053.6</v>
      </c>
      <c r="E80" s="30">
        <v>3063.7</v>
      </c>
      <c r="F80" s="30">
        <v>3063.7</v>
      </c>
      <c r="G80" s="30">
        <v>3063.7</v>
      </c>
    </row>
    <row r="81" spans="1:7" x14ac:dyDescent="0.25">
      <c r="B81" s="7" t="s">
        <v>11</v>
      </c>
      <c r="C81" s="30">
        <v>1091.8</v>
      </c>
      <c r="D81" s="30">
        <v>1086.5</v>
      </c>
      <c r="E81" s="30">
        <v>1085.5</v>
      </c>
      <c r="F81" s="30">
        <v>1083.2</v>
      </c>
      <c r="G81" s="30">
        <v>1083.3</v>
      </c>
    </row>
    <row r="82" spans="1:7" x14ac:dyDescent="0.25">
      <c r="B82" s="7" t="s">
        <v>12</v>
      </c>
      <c r="C82" s="30">
        <v>1989.5</v>
      </c>
      <c r="D82" s="30">
        <v>1968.2</v>
      </c>
      <c r="E82" s="30">
        <v>1951.9</v>
      </c>
      <c r="F82" s="30">
        <v>1948.1</v>
      </c>
      <c r="G82" s="30">
        <v>1948.1</v>
      </c>
    </row>
    <row r="83" spans="1:7" x14ac:dyDescent="0.25">
      <c r="B83" s="7" t="s">
        <v>13</v>
      </c>
      <c r="C83" s="30">
        <v>3221</v>
      </c>
      <c r="D83" s="30">
        <v>3214.6</v>
      </c>
      <c r="E83" s="30">
        <v>3197.7</v>
      </c>
      <c r="F83" s="30">
        <v>3197.7</v>
      </c>
      <c r="G83" s="30">
        <v>3169.9</v>
      </c>
    </row>
    <row r="84" spans="1:7" x14ac:dyDescent="0.25">
      <c r="B84" s="7" t="s">
        <v>14</v>
      </c>
      <c r="C84" s="30">
        <v>1582.9</v>
      </c>
      <c r="D84" s="30">
        <v>1580.8</v>
      </c>
      <c r="E84" s="30">
        <v>1584.8</v>
      </c>
      <c r="F84" s="30">
        <v>1582</v>
      </c>
      <c r="G84" s="30">
        <v>1576.2</v>
      </c>
    </row>
    <row r="85" spans="1:7" x14ac:dyDescent="0.25">
      <c r="B85" s="7" t="s">
        <v>15</v>
      </c>
      <c r="C85" s="30">
        <v>1358.6</v>
      </c>
      <c r="D85" s="30">
        <v>1356.7</v>
      </c>
      <c r="E85" s="30">
        <v>1356.7</v>
      </c>
      <c r="F85" s="30">
        <v>1356.8</v>
      </c>
      <c r="G85" s="30">
        <v>1358.1</v>
      </c>
    </row>
    <row r="86" spans="1:7" x14ac:dyDescent="0.25">
      <c r="B86" s="7" t="s">
        <v>16</v>
      </c>
      <c r="C86" s="30">
        <v>2468.1</v>
      </c>
      <c r="D86" s="30">
        <v>2471.1999999999998</v>
      </c>
      <c r="E86" s="30">
        <v>2475.6</v>
      </c>
      <c r="F86" s="30">
        <v>2476.6</v>
      </c>
      <c r="G86" s="30">
        <v>2474.9</v>
      </c>
    </row>
    <row r="87" spans="1:7" x14ac:dyDescent="0.25">
      <c r="B87" s="7" t="s">
        <v>17</v>
      </c>
      <c r="C87" s="30">
        <v>2887.9</v>
      </c>
      <c r="D87" s="30">
        <v>2875.4</v>
      </c>
      <c r="E87" s="30">
        <v>2869.9</v>
      </c>
      <c r="F87" s="30">
        <v>2872.6</v>
      </c>
      <c r="G87" s="30">
        <v>2872.6</v>
      </c>
    </row>
    <row r="88" spans="1:7" x14ac:dyDescent="0.25">
      <c r="B88" s="7" t="s">
        <v>18</v>
      </c>
      <c r="C88" s="30">
        <v>1312.6</v>
      </c>
      <c r="D88" s="30">
        <v>1311.7</v>
      </c>
      <c r="E88" s="30">
        <v>1312.5</v>
      </c>
      <c r="F88" s="30">
        <v>1312.5</v>
      </c>
      <c r="G88" s="30">
        <v>1311.6</v>
      </c>
    </row>
    <row r="89" spans="1:7" x14ac:dyDescent="0.25">
      <c r="B89" s="14" t="s">
        <v>19</v>
      </c>
      <c r="C89" s="29">
        <v>1869.5</v>
      </c>
      <c r="D89" s="29">
        <v>1865.8</v>
      </c>
      <c r="E89" s="29">
        <v>1865.7</v>
      </c>
      <c r="F89" s="29">
        <v>1865.2</v>
      </c>
      <c r="G89" s="29">
        <v>1864</v>
      </c>
    </row>
    <row r="92" spans="1:7" x14ac:dyDescent="0.25">
      <c r="A92" s="10" t="s">
        <v>38</v>
      </c>
    </row>
    <row r="93" spans="1:7" x14ac:dyDescent="0.25">
      <c r="A93" s="10"/>
    </row>
    <row r="94" spans="1:7" x14ac:dyDescent="0.25">
      <c r="B94" s="16" t="s">
        <v>32</v>
      </c>
      <c r="C94" s="16">
        <v>1996</v>
      </c>
      <c r="D94" s="16">
        <v>2001</v>
      </c>
      <c r="E94" s="16">
        <v>2008</v>
      </c>
      <c r="F94" s="16">
        <v>2012</v>
      </c>
      <c r="G94" s="16">
        <v>2018</v>
      </c>
    </row>
    <row r="95" spans="1:7" x14ac:dyDescent="0.25">
      <c r="B95" s="7" t="s">
        <v>8</v>
      </c>
      <c r="C95" s="33">
        <v>71.023727368039204</v>
      </c>
      <c r="D95" s="33">
        <v>71.023727368039218</v>
      </c>
      <c r="E95" s="33">
        <v>71.023727368039175</v>
      </c>
      <c r="F95" s="33">
        <v>71.023727368039175</v>
      </c>
      <c r="G95" s="33">
        <v>71.023727368039175</v>
      </c>
    </row>
    <row r="96" spans="1:7" x14ac:dyDescent="0.25">
      <c r="B96" s="7" t="s">
        <v>9</v>
      </c>
      <c r="C96" s="33">
        <v>2.8500052496447106</v>
      </c>
      <c r="D96" s="33">
        <v>2.8693941893412465</v>
      </c>
      <c r="E96" s="33">
        <v>2.8697759685501012</v>
      </c>
      <c r="F96" s="33">
        <v>2.8703117871118144</v>
      </c>
      <c r="G96" s="33">
        <v>4.2251930316390274</v>
      </c>
    </row>
    <row r="97" spans="1:7" x14ac:dyDescent="0.25">
      <c r="B97" s="7" t="s">
        <v>10</v>
      </c>
      <c r="C97" s="33">
        <v>6.035413745218567</v>
      </c>
      <c r="D97" s="33">
        <v>6.0354137452185688</v>
      </c>
      <c r="E97" s="33">
        <v>6.0389938251569655</v>
      </c>
      <c r="F97" s="33">
        <v>6.0389938251569664</v>
      </c>
      <c r="G97" s="33">
        <v>6.0389938251569673</v>
      </c>
    </row>
    <row r="98" spans="1:7" x14ac:dyDescent="0.25">
      <c r="B98" s="7" t="s">
        <v>11</v>
      </c>
      <c r="C98" s="33">
        <v>3.6564005162492452</v>
      </c>
      <c r="D98" s="33">
        <v>3.6840433041437941</v>
      </c>
      <c r="E98" s="33">
        <v>3.684706911928104</v>
      </c>
      <c r="F98" s="33">
        <v>3.6825351019564865</v>
      </c>
      <c r="G98" s="33">
        <v>3.6792207243391855</v>
      </c>
    </row>
    <row r="99" spans="1:7" x14ac:dyDescent="0.25">
      <c r="B99" s="7" t="s">
        <v>12</v>
      </c>
      <c r="C99" s="33">
        <v>10.801151873156652</v>
      </c>
      <c r="D99" s="33">
        <v>10.685476799748416</v>
      </c>
      <c r="E99" s="33">
        <v>10.671950762668594</v>
      </c>
      <c r="F99" s="33">
        <v>10.503389055488038</v>
      </c>
      <c r="G99" s="33">
        <v>10.503389055488038</v>
      </c>
    </row>
    <row r="100" spans="1:7" x14ac:dyDescent="0.25">
      <c r="B100" s="7" t="s">
        <v>13</v>
      </c>
      <c r="C100" s="33">
        <v>2.589272772972667</v>
      </c>
      <c r="D100" s="33">
        <v>2.5762182101998778</v>
      </c>
      <c r="E100" s="33">
        <v>2.5764604593346343</v>
      </c>
      <c r="F100" s="33">
        <v>2.567061310248079</v>
      </c>
      <c r="G100" s="33">
        <v>2.5582388140666339</v>
      </c>
    </row>
    <row r="101" spans="1:7" x14ac:dyDescent="0.25">
      <c r="B101" s="7" t="s">
        <v>14</v>
      </c>
      <c r="C101" s="33">
        <v>1.8259706216664224</v>
      </c>
      <c r="D101" s="33">
        <v>1.8179468376379853</v>
      </c>
      <c r="E101" s="33">
        <v>1.7918883965744425</v>
      </c>
      <c r="F101" s="33">
        <v>1.7903513302032992</v>
      </c>
      <c r="G101" s="33">
        <v>1.7867180404853678</v>
      </c>
    </row>
    <row r="102" spans="1:7" x14ac:dyDescent="0.25">
      <c r="B102" s="7" t="s">
        <v>15</v>
      </c>
      <c r="C102" s="33">
        <v>1.5848151780703059</v>
      </c>
      <c r="D102" s="33">
        <v>1.5852227896857127</v>
      </c>
      <c r="E102" s="33">
        <v>1.5833127642534264</v>
      </c>
      <c r="F102" s="33">
        <v>1.5818511932106636</v>
      </c>
      <c r="G102" s="33">
        <v>1.9210916298012526</v>
      </c>
    </row>
    <row r="103" spans="1:7" x14ac:dyDescent="0.25">
      <c r="B103" s="7" t="s">
        <v>16</v>
      </c>
      <c r="C103" s="33">
        <v>10.083903772700596</v>
      </c>
      <c r="D103" s="33">
        <v>10.070350527383559</v>
      </c>
      <c r="E103" s="33">
        <v>10.019327991968179</v>
      </c>
      <c r="F103" s="33">
        <v>10.003001058423951</v>
      </c>
      <c r="G103" s="33">
        <v>10.013809247397724</v>
      </c>
    </row>
    <row r="104" spans="1:7" x14ac:dyDescent="0.25">
      <c r="B104" s="7" t="s">
        <v>17</v>
      </c>
      <c r="C104" s="33">
        <v>23.126392818506218</v>
      </c>
      <c r="D104" s="33">
        <v>23.068279964198119</v>
      </c>
      <c r="E104" s="33">
        <v>23.047793815342946</v>
      </c>
      <c r="F104" s="33">
        <v>23.072609183675251</v>
      </c>
      <c r="G104" s="33">
        <v>23.072609183675251</v>
      </c>
    </row>
    <row r="105" spans="1:7" x14ac:dyDescent="0.25">
      <c r="B105" s="7" t="s">
        <v>18</v>
      </c>
      <c r="C105" s="33">
        <v>4.5640380070796338</v>
      </c>
      <c r="D105" s="33">
        <v>4.544516515690983</v>
      </c>
      <c r="E105" s="33">
        <v>4.5420870756551599</v>
      </c>
      <c r="F105" s="33">
        <v>4.542087075655159</v>
      </c>
      <c r="G105" s="33">
        <v>4.5405827983772564</v>
      </c>
    </row>
    <row r="106" spans="1:7" x14ac:dyDescent="0.25">
      <c r="B106" s="14" t="s">
        <v>19</v>
      </c>
      <c r="C106" s="15">
        <v>4.1954790792750485</v>
      </c>
      <c r="D106" s="15">
        <v>4.189012742822916</v>
      </c>
      <c r="E106" s="15">
        <v>4.1760450651247822</v>
      </c>
      <c r="F106" s="15">
        <v>4.1707401852046155</v>
      </c>
      <c r="G106" s="15">
        <v>4.2937014197124874</v>
      </c>
    </row>
    <row r="108" spans="1:7" x14ac:dyDescent="0.25">
      <c r="A108" s="2" t="s">
        <v>51</v>
      </c>
    </row>
    <row r="109" spans="1:7" x14ac:dyDescent="0.25">
      <c r="A109" s="2" t="s">
        <v>50</v>
      </c>
    </row>
    <row r="111" spans="1:7" x14ac:dyDescent="0.25">
      <c r="B111" s="16" t="s">
        <v>67</v>
      </c>
      <c r="C111" s="16">
        <v>1996</v>
      </c>
      <c r="D111" s="16">
        <v>2001</v>
      </c>
      <c r="E111" s="16">
        <v>2008</v>
      </c>
      <c r="F111" s="16">
        <v>2012</v>
      </c>
      <c r="G111" s="16">
        <v>2018</v>
      </c>
    </row>
    <row r="112" spans="1:7" ht="13.9" customHeight="1" x14ac:dyDescent="0.25">
      <c r="B112" s="32" t="s">
        <v>56</v>
      </c>
      <c r="C112" s="33">
        <v>4.2224510813594236</v>
      </c>
      <c r="D112" s="33">
        <v>4.2503863987635242</v>
      </c>
      <c r="E112" s="33">
        <v>4.2575151593342797</v>
      </c>
      <c r="F112" s="33">
        <v>4.2328042328042326</v>
      </c>
      <c r="G112" s="33">
        <v>4.2080805473086356</v>
      </c>
    </row>
    <row r="113" spans="1:8" x14ac:dyDescent="0.25">
      <c r="A113" s="8" t="s">
        <v>66</v>
      </c>
      <c r="B113" s="28" t="s">
        <v>57</v>
      </c>
      <c r="C113" s="33">
        <v>87.42276004119465</v>
      </c>
      <c r="D113" s="33">
        <v>87.403400309119007</v>
      </c>
      <c r="E113" s="33">
        <v>87.369371693974969</v>
      </c>
      <c r="F113" s="33">
        <v>87.391921538263006</v>
      </c>
      <c r="G113" s="33">
        <v>87.440299470762866</v>
      </c>
    </row>
    <row r="114" spans="1:8" x14ac:dyDescent="0.25">
      <c r="B114" s="28" t="s">
        <v>58</v>
      </c>
      <c r="C114" s="33">
        <v>7.4279093717816682</v>
      </c>
      <c r="D114" s="33">
        <v>7.418856259659969</v>
      </c>
      <c r="E114" s="33">
        <v>7.4442007482905428</v>
      </c>
      <c r="F114" s="33">
        <v>7.446122080268422</v>
      </c>
      <c r="G114" s="33">
        <v>7.4222279592100167</v>
      </c>
    </row>
    <row r="115" spans="1:8" x14ac:dyDescent="0.25">
      <c r="B115" s="28" t="s">
        <v>59</v>
      </c>
      <c r="C115" s="33">
        <v>0.86251287332646753</v>
      </c>
      <c r="D115" s="33">
        <v>0.86295723853683659</v>
      </c>
      <c r="E115" s="33">
        <v>0.86440459295574756</v>
      </c>
      <c r="F115" s="33">
        <v>0.86462769389598659</v>
      </c>
      <c r="G115" s="33">
        <v>0.86485091002968895</v>
      </c>
    </row>
    <row r="116" spans="1:8" x14ac:dyDescent="0.25">
      <c r="B116" s="28" t="s">
        <v>60</v>
      </c>
      <c r="C116" s="33">
        <v>6.436663233779609E-2</v>
      </c>
      <c r="D116" s="33">
        <v>6.4399793920659448E-2</v>
      </c>
      <c r="E116" s="33">
        <v>6.4507805444458777E-2</v>
      </c>
      <c r="F116" s="33">
        <v>6.4524454768357206E-2</v>
      </c>
      <c r="G116" s="33">
        <v>6.4541112688782751E-2</v>
      </c>
    </row>
    <row r="117" spans="1:8" x14ac:dyDescent="0.25">
      <c r="B117" s="14" t="s">
        <v>45</v>
      </c>
      <c r="C117" s="15"/>
      <c r="D117" s="15"/>
      <c r="E117" s="15"/>
      <c r="F117" s="15"/>
      <c r="G117" s="15"/>
    </row>
    <row r="118" spans="1:8" s="27" customFormat="1" x14ac:dyDescent="0.25">
      <c r="B118" s="35"/>
      <c r="C118" s="36"/>
      <c r="D118" s="36"/>
      <c r="E118" s="36"/>
      <c r="F118" s="36"/>
      <c r="G118" s="36"/>
    </row>
    <row r="119" spans="1:8" s="27" customFormat="1" x14ac:dyDescent="0.25">
      <c r="B119" s="35"/>
      <c r="C119" s="36"/>
      <c r="D119" s="36"/>
      <c r="E119" s="36"/>
      <c r="F119" s="36"/>
      <c r="G119" s="36"/>
    </row>
    <row r="120" spans="1:8" x14ac:dyDescent="0.25">
      <c r="A120" s="2" t="s">
        <v>68</v>
      </c>
    </row>
    <row r="121" spans="1:8" x14ac:dyDescent="0.25">
      <c r="B121" s="16" t="s">
        <v>67</v>
      </c>
      <c r="C121" s="16">
        <v>1996</v>
      </c>
      <c r="D121" s="16">
        <v>2001</v>
      </c>
      <c r="E121" s="16">
        <v>2008</v>
      </c>
      <c r="F121" s="16">
        <v>2012</v>
      </c>
      <c r="G121" s="16">
        <v>2018</v>
      </c>
    </row>
    <row r="122" spans="1:8" ht="13.9" customHeight="1" x14ac:dyDescent="0.25">
      <c r="B122" s="32" t="s">
        <v>61</v>
      </c>
      <c r="C122" s="33">
        <v>1.4675592173017509</v>
      </c>
      <c r="D122" s="33">
        <v>1.4940752189592994</v>
      </c>
      <c r="E122" s="33">
        <v>1.4707779641336602</v>
      </c>
      <c r="F122" s="33">
        <v>1.4582526777648728</v>
      </c>
      <c r="G122" s="33">
        <v>1.4586291467664902</v>
      </c>
    </row>
    <row r="123" spans="1:8" x14ac:dyDescent="0.25">
      <c r="B123" s="28" t="s">
        <v>62</v>
      </c>
      <c r="C123" s="33">
        <v>79.106591143151391</v>
      </c>
      <c r="D123" s="33">
        <v>78.748068006182379</v>
      </c>
      <c r="E123" s="33">
        <v>78.931750741839764</v>
      </c>
      <c r="F123" s="33">
        <v>79.10698154600594</v>
      </c>
      <c r="G123" s="33">
        <v>79.114495933909907</v>
      </c>
    </row>
    <row r="124" spans="1:8" x14ac:dyDescent="0.25">
      <c r="B124" s="28" t="s">
        <v>64</v>
      </c>
      <c r="C124" s="33">
        <v>13.414006179196706</v>
      </c>
      <c r="D124" s="33">
        <v>13.639876352395671</v>
      </c>
      <c r="E124" s="33">
        <v>13.559540704425235</v>
      </c>
      <c r="F124" s="33">
        <v>13.421086591818298</v>
      </c>
      <c r="G124" s="33">
        <v>13.424551439266812</v>
      </c>
    </row>
    <row r="125" spans="1:8" x14ac:dyDescent="0.25">
      <c r="B125" s="28" t="s">
        <v>65</v>
      </c>
      <c r="C125" s="33">
        <v>3.7718846549948504</v>
      </c>
      <c r="D125" s="33">
        <v>3.876867594023699</v>
      </c>
      <c r="E125" s="33">
        <v>3.8317636434008513</v>
      </c>
      <c r="F125" s="33">
        <v>3.7682281584720609</v>
      </c>
      <c r="G125" s="33">
        <v>3.7562927584871564</v>
      </c>
    </row>
    <row r="126" spans="1:8" x14ac:dyDescent="0.25">
      <c r="B126" s="28" t="s">
        <v>63</v>
      </c>
      <c r="C126" s="33">
        <v>2.2399588053553039</v>
      </c>
      <c r="D126" s="33">
        <v>2.2411128284389492</v>
      </c>
      <c r="E126" s="33">
        <v>2.20616694620049</v>
      </c>
      <c r="F126" s="33">
        <v>2.2454510259388312</v>
      </c>
      <c r="G126" s="33">
        <v>2.2460307215696398</v>
      </c>
    </row>
    <row r="127" spans="1:8" x14ac:dyDescent="0.25">
      <c r="B127" s="14" t="s">
        <v>45</v>
      </c>
      <c r="C127" s="15"/>
      <c r="D127" s="15"/>
      <c r="E127" s="15"/>
      <c r="F127" s="15"/>
      <c r="G127" s="15"/>
    </row>
    <row r="128" spans="1:8" x14ac:dyDescent="0.25">
      <c r="B128"/>
      <c r="C128" s="34"/>
      <c r="D128" s="31"/>
      <c r="H128" s="26"/>
    </row>
    <row r="129" spans="1:14" x14ac:dyDescent="0.25">
      <c r="A129" s="2" t="s">
        <v>54</v>
      </c>
      <c r="B129"/>
      <c r="C129" s="34"/>
      <c r="D129" s="31"/>
      <c r="H129" s="26"/>
    </row>
    <row r="130" spans="1:14" x14ac:dyDescent="0.25">
      <c r="A130" s="2"/>
      <c r="B130"/>
      <c r="C130" s="34"/>
      <c r="D130" s="31"/>
      <c r="H130" s="26"/>
    </row>
    <row r="131" spans="1:14" x14ac:dyDescent="0.25">
      <c r="B131" s="16" t="s">
        <v>46</v>
      </c>
      <c r="C131" s="16">
        <v>1996</v>
      </c>
      <c r="D131" s="16">
        <v>2001</v>
      </c>
      <c r="E131" s="16">
        <v>2008</v>
      </c>
      <c r="F131" s="16">
        <v>2012</v>
      </c>
      <c r="G131" s="16">
        <v>2018</v>
      </c>
      <c r="H131" s="26"/>
    </row>
    <row r="132" spans="1:14" x14ac:dyDescent="0.25">
      <c r="B132" s="32" t="s">
        <v>52</v>
      </c>
      <c r="C132" s="33">
        <v>1461</v>
      </c>
      <c r="D132" s="33">
        <v>1498</v>
      </c>
      <c r="E132" s="33">
        <v>1480</v>
      </c>
      <c r="F132" s="33">
        <v>1481</v>
      </c>
      <c r="G132" s="33">
        <v>1478</v>
      </c>
      <c r="H132" s="26"/>
    </row>
    <row r="133" spans="1:14" x14ac:dyDescent="0.25">
      <c r="B133" s="28" t="s">
        <v>53</v>
      </c>
      <c r="C133" s="33">
        <v>605</v>
      </c>
      <c r="D133" s="33">
        <v>861</v>
      </c>
      <c r="E133" s="33">
        <v>878</v>
      </c>
      <c r="F133" s="33">
        <v>892</v>
      </c>
      <c r="G133" s="33">
        <v>840</v>
      </c>
      <c r="H133" s="26"/>
    </row>
    <row r="134" spans="1:14" x14ac:dyDescent="0.25">
      <c r="B134" s="14" t="s">
        <v>47</v>
      </c>
      <c r="C134" s="15">
        <v>7768</v>
      </c>
      <c r="D134" s="15">
        <v>7764</v>
      </c>
      <c r="E134" s="15">
        <v>7751</v>
      </c>
      <c r="F134" s="15">
        <v>7749</v>
      </c>
      <c r="G134" s="15">
        <v>7747</v>
      </c>
    </row>
    <row r="136" spans="1:14" x14ac:dyDescent="0.25">
      <c r="A136" s="2" t="s">
        <v>55</v>
      </c>
    </row>
    <row r="137" spans="1:14" x14ac:dyDescent="0.25">
      <c r="A137" s="2"/>
    </row>
    <row r="138" spans="1:14" x14ac:dyDescent="0.25">
      <c r="B138" s="16" t="s">
        <v>48</v>
      </c>
      <c r="C138" s="16">
        <v>1996</v>
      </c>
      <c r="D138" s="16">
        <v>2001</v>
      </c>
      <c r="E138" s="16">
        <v>2008</v>
      </c>
      <c r="F138" s="16">
        <v>2012</v>
      </c>
      <c r="G138" s="16">
        <v>2018</v>
      </c>
      <c r="H138" s="26"/>
    </row>
    <row r="139" spans="1:14" x14ac:dyDescent="0.25">
      <c r="B139" s="32" t="s">
        <v>52</v>
      </c>
      <c r="C139" s="33">
        <v>18.820803295571576</v>
      </c>
      <c r="D139" s="33">
        <v>19.294178258629572</v>
      </c>
      <c r="E139" s="33">
        <v>19.094310411559796</v>
      </c>
      <c r="F139" s="33">
        <v>19.112143502387404</v>
      </c>
      <c r="G139" s="33">
        <v>19.078352910804185</v>
      </c>
      <c r="H139" s="26"/>
    </row>
    <row r="140" spans="1:14" x14ac:dyDescent="0.25">
      <c r="B140" s="28" t="s">
        <v>53</v>
      </c>
      <c r="C140" s="33">
        <v>7.7883625128733254</v>
      </c>
      <c r="D140" s="33">
        <v>11.089644513137557</v>
      </c>
      <c r="E140" s="33">
        <v>11.327570636046962</v>
      </c>
      <c r="F140" s="33">
        <v>11.511162730674926</v>
      </c>
      <c r="G140" s="33">
        <v>10.842906931715502</v>
      </c>
      <c r="H140" s="26"/>
    </row>
    <row r="141" spans="1:14" x14ac:dyDescent="0.25">
      <c r="B141"/>
      <c r="C141" s="25"/>
      <c r="D141" s="25"/>
      <c r="E141" s="25"/>
      <c r="F141" s="25"/>
      <c r="G141" s="25"/>
    </row>
    <row r="142" spans="1:14" x14ac:dyDescent="0.25">
      <c r="B142"/>
    </row>
    <row r="143" spans="1:14" x14ac:dyDescent="0.25">
      <c r="B143"/>
    </row>
    <row r="144" spans="1:14" x14ac:dyDescent="0.25">
      <c r="H144" s="31"/>
      <c r="I144" s="31"/>
      <c r="J144" s="31"/>
      <c r="K144" s="31"/>
      <c r="L144" s="31"/>
      <c r="M144" s="31"/>
      <c r="N144" s="31"/>
    </row>
    <row r="145" spans="8:14" x14ac:dyDescent="0.25">
      <c r="H145" s="31"/>
      <c r="I145" s="31"/>
      <c r="J145" s="31"/>
      <c r="K145" s="31"/>
      <c r="L145" s="31"/>
      <c r="M145" s="31"/>
      <c r="N145" s="31"/>
    </row>
  </sheetData>
  <sortState xmlns:xlrd2="http://schemas.microsoft.com/office/spreadsheetml/2017/richdata2" ref="B34:B43">
    <sortCondition ref="B34:B43"/>
  </sortState>
  <hyperlinks>
    <hyperlink ref="A6" r:id="rId1" xr:uid="{00000000-0004-0000-0000-000000000000}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 tables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1</dc:creator>
  <cp:lastModifiedBy>Sarah Illsley</cp:lastModifiedBy>
  <dcterms:created xsi:type="dcterms:W3CDTF">2015-05-03T03:05:43Z</dcterms:created>
  <dcterms:modified xsi:type="dcterms:W3CDTF">2020-07-28T23:44:55Z</dcterms:modified>
</cp:coreProperties>
</file>